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9"/>
  <c r="J17" l="1"/>
  <c r="I17"/>
  <c r="H17"/>
  <c r="J15"/>
  <c r="I15"/>
  <c r="H15"/>
  <c r="J14"/>
  <c r="I14"/>
  <c r="H14"/>
  <c r="H13"/>
  <c r="G17"/>
  <c r="G15"/>
  <c r="G14"/>
  <c r="D19"/>
  <c r="D18"/>
  <c r="E17"/>
  <c r="D17"/>
  <c r="E16"/>
  <c r="D16"/>
  <c r="E15"/>
  <c r="E14"/>
  <c r="D14"/>
  <c r="E13"/>
  <c r="H11"/>
  <c r="I6"/>
  <c r="H6"/>
  <c r="J5"/>
  <c r="I5"/>
  <c r="H5"/>
  <c r="J4"/>
  <c r="I4"/>
  <c r="H4"/>
  <c r="G5"/>
  <c r="G4"/>
  <c r="E8"/>
  <c r="D8"/>
  <c r="E10"/>
  <c r="E11"/>
  <c r="D11"/>
  <c r="E9"/>
  <c r="D9"/>
  <c r="E6"/>
  <c r="D6"/>
  <c r="E5"/>
  <c r="D5"/>
  <c r="E4"/>
  <c r="D4"/>
  <c r="J12" l="1"/>
  <c r="E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<sst xmlns="http://schemas.openxmlformats.org/spreadsheetml/2006/main" count="51" uniqueCount="45">
  <si>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</si>
  <si>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</si>
  <si>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</si>
  <si>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</si>
  <si>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</si>
  <si>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</si>
  <si>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</si>
  <si>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</si>
  <si>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</si>
  <si>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</si>
  <si>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</si>
  <si>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</si>
  <si>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</si>
  <si>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</si>
  <si>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</si>
  <si>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</si>
  <si>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</si>
  <si>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</si>
  <si>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</si>
  <si>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</si>
  <si>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</si>
  <si>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</si>
  <si>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</si>
  <si>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</si>
  <si>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</si>
  <si>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</si>
  <si>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</si>
  <si>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</si>
  <si>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</si>
  <si>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</si>
  <si>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</si>
  <si>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</si>
  <si>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</si>
  <si>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</si>
  <si>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</si>
  <si>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</si>
  <si>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</si>
  <si>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</si>
  <si>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</si>
  <si>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</si>
  <si>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</si>
  <si>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Фрукты свежие (мандарины)</t>
  </si>
  <si>
    <t>1.3-100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</si>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</sst>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44</v>
      </c>
      <c r="C1" s="44"/>
      <c r="D1" s="45"/>
      <c r="E1" t="s">
        <v>17</v>
      </c>
      <c r="F1" s="11"/>
      <c r="I1" t="s">
        <v>1</v>
      </c>
      <c r="J1" s="10">
        <v>44984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 t="s">
        <v>29</v>
      </c>
      <c r="C10" s="18" t="s">
        <v>42</v>
      </c>
      <c r="D10" s="22" t="s">
        <v>41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.75" thickBot="1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f>'[1]ГАСТРОНОМИЯ, ВЫПЕЧКА'!$A$244</f>
        <v>1.6</v>
      </c>
      <c r="I11" s="29">
        <v>3.3</v>
      </c>
      <c r="J11" s="29">
        <v>17.2</v>
      </c>
    </row>
    <row r="12" spans="1:10" ht="15.75" thickBot="1">
      <c r="A12" s="4"/>
      <c r="B12" s="5"/>
      <c r="C12" s="15"/>
      <c r="D12" s="32" t="s">
        <v>27</v>
      </c>
      <c r="E12" s="24">
        <f>SUM(E4:E11)</f>
        <v>590</v>
      </c>
      <c r="F12" s="23">
        <v>78.91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71.635294117647049</v>
      </c>
    </row>
    <row r="13" spans="1:10">
      <c r="A13" s="3" t="s">
        <v>11</v>
      </c>
      <c r="B13" s="6" t="s">
        <v>12</v>
      </c>
      <c r="C13" s="18" t="s">
        <v>43</v>
      </c>
      <c r="D13" s="19" t="s">
        <v>40</v>
      </c>
      <c r="E13" s="27">
        <f>'[1]ФРУКТЫ, ОВОЩИ'!$E$222</f>
        <v>60</v>
      </c>
      <c r="F13" s="33"/>
      <c r="G13" s="29">
        <v>33.200000000000003</v>
      </c>
      <c r="H13" s="29">
        <f>'[1]ФРУКТЫ, ОВОЩИ'!$A$240</f>
        <v>0.5</v>
      </c>
      <c r="I13" s="29">
        <v>2.7</v>
      </c>
      <c r="J13" s="29">
        <v>1.5</v>
      </c>
    </row>
    <row r="14" spans="1:10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.75" thickBot="1">
      <c r="A21" s="4"/>
      <c r="B21" s="5"/>
      <c r="C21" s="5"/>
      <c r="D21" s="32" t="s">
        <v>27</v>
      </c>
      <c r="E21" s="24">
        <f>SUM(E13:E20)</f>
        <v>793</v>
      </c>
      <c r="F21" s="25">
        <v>86</v>
      </c>
      <c r="G21" s="25">
        <f>SUM(G13:G20)</f>
        <v>796.60888888888894</v>
      </c>
      <c r="H21" s="25">
        <f>SUM(H13:H20)</f>
        <v>27.67</v>
      </c>
      <c r="I21" s="25">
        <f>SUM(I13:I20)</f>
        <v>33.06666666666667</v>
      </c>
      <c r="J21" s="26">
        <f>SUM(J13:J20)</f>
        <v>94.977777777777789</v>
      </c>
    </row>
    <row r="22" spans="1:10">
      <c r="E22" s="37">
        <f>E21+E12</f>
        <v>1383</v>
      </c>
      <c r="F22" s="38"/>
      <c r="G22" s="39">
        <f>G21+G12</f>
        <v>1412.2088888888889</v>
      </c>
      <c r="H22" s="39">
        <f>H21+H12</f>
        <v>48.17</v>
      </c>
      <c r="I22" s="39">
        <f>I21+I12</f>
        <v>60.366666666666674</v>
      </c>
      <c r="J22" s="39">
        <f>J21+J12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2023-02-13T09:28:05Z</dcterms:modified>
</cp:coreProperties>
</file>